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I17" i="1" s="1"/>
  <c r="X11" i="1"/>
  <c r="W11" i="1"/>
  <c r="G17" i="1" s="1"/>
  <c r="V11" i="1"/>
  <c r="U11" i="1"/>
  <c r="E17" i="1" s="1"/>
  <c r="T11" i="1"/>
  <c r="I16" i="1"/>
  <c r="N16" i="1" s="1"/>
  <c r="S11" i="1"/>
  <c r="H16" i="1" s="1"/>
  <c r="L16" i="1" s="1"/>
  <c r="R11" i="1"/>
  <c r="G16" i="1"/>
  <c r="Q11" i="1"/>
  <c r="F16" i="1" s="1"/>
  <c r="K16" i="1" s="1"/>
  <c r="P11" i="1"/>
  <c r="E16" i="1"/>
  <c r="M11" i="1"/>
  <c r="L11" i="1"/>
  <c r="K11" i="1"/>
  <c r="J11" i="1"/>
  <c r="I11" i="1"/>
  <c r="I15" i="1" s="1"/>
  <c r="H11" i="1"/>
  <c r="H15" i="1"/>
  <c r="G11" i="1"/>
  <c r="F11" i="1"/>
  <c r="F15" i="1" s="1"/>
  <c r="E11" i="1"/>
  <c r="E15" i="1" s="1"/>
  <c r="E18" i="1" s="1"/>
  <c r="O11" i="1"/>
  <c r="O15" i="1" s="1"/>
  <c r="O18" i="1" s="1"/>
  <c r="H17" i="1"/>
  <c r="L17" i="1" s="1"/>
  <c r="F17" i="1"/>
  <c r="G15" i="1"/>
  <c r="G18" i="1" s="1"/>
  <c r="N15" i="1"/>
  <c r="D12" i="1"/>
  <c r="M16" i="1"/>
  <c r="K17" i="1" l="1"/>
  <c r="M17" i="1"/>
  <c r="F18" i="1"/>
  <c r="K18" i="1" s="1"/>
  <c r="K15" i="1"/>
  <c r="L15" i="1"/>
  <c r="I18" i="1"/>
  <c r="M18" i="1" s="1"/>
  <c r="M15" i="1"/>
  <c r="H18" i="1"/>
  <c r="L18" i="1" s="1"/>
</calcChain>
</file>

<file path=xl/sharedStrings.xml><?xml version="1.0" encoding="utf-8"?>
<sst xmlns="http://schemas.openxmlformats.org/spreadsheetml/2006/main" count="124" uniqueCount="87">
  <si>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</si>
  <si>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</si>
  <si>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</si>
  <si>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</si>
  <si>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</si>
  <si>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</si>
  <si>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</si>
  <si>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</si>
  <si>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</si>
  <si>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</si>
  <si>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</si>
  <si>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</si>
  <si>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</si>
  <si>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</si>
  <si>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</si>
  <si>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</si>
  <si>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</si>
  <si>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</si>
  <si>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</si>
  <si>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</si>
  <si>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</si>
  <si>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</si>
  <si>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</si>
  <si>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</si>
  <si>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</si>
  <si>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</si>
  <si>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</si>
  <si>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</si>
  <si>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</si>
  <si>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</si>
  <si>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</si>
  <si>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</si>
  <si>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</si>
  <si>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</si>
  <si>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</si>
  <si>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</si>
  <si>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</si>
  <si>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</si>
  <si>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</si>
  <si>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</si>
  <si>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</si>
  <si>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Juulia Lautaoja</t>
  </si>
  <si>
    <t>7.</t>
  </si>
  <si>
    <t>TyTe</t>
  </si>
  <si>
    <t>12.</t>
  </si>
  <si>
    <t>alemmat pudotuspelit</t>
  </si>
  <si>
    <t>14.05. 2008  TyTe - Virkiä  1-2  (0-2, 4-3, 0-0, 2-3)</t>
  </si>
  <si>
    <t>27.05. 2009  TyTe - ViU  2-0  (3-0, 12-3)</t>
  </si>
  <si>
    <t>18.05. 2008  Pesäkarhut - TyTe  2-0  (5-1, 7-0)</t>
  </si>
  <si>
    <t>12.  ottelu</t>
  </si>
  <si>
    <t>2.  ottelu</t>
  </si>
  <si>
    <t xml:space="preserve">  15 v 10 kk 25 pv</t>
  </si>
  <si>
    <t xml:space="preserve">  16 v 11 kk   7 pv</t>
  </si>
  <si>
    <t xml:space="preserve">  15 v 10 kk 29 pv</t>
  </si>
  <si>
    <t>TyTe = Tyrnävän Tempaus  (1921), kasvattajaseura</t>
  </si>
  <si>
    <t>11.</t>
  </si>
  <si>
    <t>ykköspesis</t>
  </si>
  <si>
    <t>TyTe  2</t>
  </si>
  <si>
    <t>VuVe</t>
  </si>
  <si>
    <t>VuVe = Vuokatin Veto  (1946)</t>
  </si>
  <si>
    <t>20.6.1992   Tyrnävä</t>
  </si>
  <si>
    <t>play off</t>
  </si>
  <si>
    <t>Lippo Juniorit = Oulun Lippo Juniorit  (2003)</t>
  </si>
  <si>
    <t>Lippo Juniorit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</si>
  <si>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</si>
  <si>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</si>
  <si>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</si>
  <si>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</si>
  <si>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</si>
  <si>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</si>
  <si>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</si>
  <si>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</si>
  <si>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</si>
  <si>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</si>
  <si>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</si>
  <si>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</si>
  <si>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</si>
  <si>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</si>
  <si>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2011  Kouvola</t>
  </si>
  <si>
    <t>Itä</t>
  </si>
  <si>
    <t>2v</t>
  </si>
  <si>
    <t>Jukka Mäkinen</t>
  </si>
  <si>
    <t xml:space="preserve">  0-2  (0-5, 6-14)</t>
  </si>
  <si>
    <t>4/9</t>
  </si>
  <si>
    <t>1/3</t>
  </si>
  <si>
    <t>3/4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</si>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</sst>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4.28515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2007</v>
      </c>
      <c r="C4" s="82"/>
      <c r="D4" s="83" t="s">
        <v>57</v>
      </c>
      <c r="E4" s="82"/>
      <c r="F4" s="84" t="s">
        <v>56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68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2008</v>
      </c>
      <c r="C5" s="27" t="s">
        <v>42</v>
      </c>
      <c r="D5" s="28" t="s">
        <v>43</v>
      </c>
      <c r="E5" s="27">
        <v>6</v>
      </c>
      <c r="F5" s="27">
        <v>0</v>
      </c>
      <c r="G5" s="27">
        <v>0</v>
      </c>
      <c r="H5" s="27">
        <v>3</v>
      </c>
      <c r="I5" s="27">
        <v>5</v>
      </c>
      <c r="J5" s="27">
        <v>5</v>
      </c>
      <c r="K5" s="27">
        <v>0</v>
      </c>
      <c r="L5" s="27">
        <v>0</v>
      </c>
      <c r="M5" s="27">
        <v>0</v>
      </c>
      <c r="N5" s="29">
        <v>0.2777</v>
      </c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2009</v>
      </c>
      <c r="C6" s="27" t="s">
        <v>44</v>
      </c>
      <c r="D6" s="28" t="s">
        <v>43</v>
      </c>
      <c r="E6" s="27">
        <v>24</v>
      </c>
      <c r="F6" s="27">
        <v>1</v>
      </c>
      <c r="G6" s="27">
        <v>2</v>
      </c>
      <c r="H6" s="27">
        <v>3</v>
      </c>
      <c r="I6" s="27">
        <v>34</v>
      </c>
      <c r="J6" s="27">
        <v>19</v>
      </c>
      <c r="K6" s="27">
        <v>3</v>
      </c>
      <c r="L6" s="27">
        <v>9</v>
      </c>
      <c r="M6" s="27">
        <v>3</v>
      </c>
      <c r="N6" s="29">
        <v>0.28570000000000001</v>
      </c>
      <c r="O6" s="25"/>
      <c r="P6" s="27"/>
      <c r="Q6" s="27"/>
      <c r="R6" s="27"/>
      <c r="S6" s="27"/>
      <c r="T6" s="27"/>
      <c r="U6" s="30">
        <v>8</v>
      </c>
      <c r="V6" s="30">
        <v>0</v>
      </c>
      <c r="W6" s="30">
        <v>0</v>
      </c>
      <c r="X6" s="30">
        <v>0</v>
      </c>
      <c r="Y6" s="30">
        <v>9</v>
      </c>
      <c r="Z6" s="27"/>
      <c r="AA6" s="27"/>
      <c r="AB6" s="27"/>
      <c r="AC6" s="27"/>
      <c r="AD6" s="27"/>
      <c r="AE6" s="27"/>
      <c r="AF6" s="81" t="s">
        <v>45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 t="s">
        <v>55</v>
      </c>
      <c r="D7" s="28" t="s">
        <v>63</v>
      </c>
      <c r="E7" s="27">
        <v>24</v>
      </c>
      <c r="F7" s="27">
        <v>0</v>
      </c>
      <c r="G7" s="27">
        <v>2</v>
      </c>
      <c r="H7" s="27">
        <v>3</v>
      </c>
      <c r="I7" s="27">
        <v>41</v>
      </c>
      <c r="J7" s="27">
        <v>21</v>
      </c>
      <c r="K7" s="27">
        <v>12</v>
      </c>
      <c r="L7" s="27">
        <v>6</v>
      </c>
      <c r="M7" s="27">
        <v>2</v>
      </c>
      <c r="N7" s="29">
        <v>0.32279999999999998</v>
      </c>
      <c r="O7" s="25"/>
      <c r="P7" s="27"/>
      <c r="Q7" s="27"/>
      <c r="R7" s="27"/>
      <c r="S7" s="27"/>
      <c r="T7" s="27"/>
      <c r="U7" s="80">
        <v>6</v>
      </c>
      <c r="V7" s="80">
        <v>0</v>
      </c>
      <c r="W7" s="80">
        <v>3</v>
      </c>
      <c r="X7" s="80">
        <v>1</v>
      </c>
      <c r="Y7" s="80">
        <v>10</v>
      </c>
      <c r="Z7" s="27"/>
      <c r="AA7" s="27"/>
      <c r="AB7" s="27"/>
      <c r="AC7" s="43"/>
      <c r="AD7" s="33"/>
      <c r="AE7" s="27"/>
      <c r="AF7" s="81" t="s">
        <v>45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2">
        <v>2011</v>
      </c>
      <c r="C8" s="82"/>
      <c r="D8" s="83" t="s">
        <v>58</v>
      </c>
      <c r="E8" s="82"/>
      <c r="F8" s="84" t="s">
        <v>56</v>
      </c>
      <c r="G8" s="85"/>
      <c r="H8" s="86"/>
      <c r="I8" s="82"/>
      <c r="J8" s="82"/>
      <c r="K8" s="82"/>
      <c r="L8" s="82"/>
      <c r="M8" s="82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6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2">
        <v>2012</v>
      </c>
      <c r="C9" s="82"/>
      <c r="D9" s="83" t="s">
        <v>58</v>
      </c>
      <c r="E9" s="82"/>
      <c r="F9" s="84" t="s">
        <v>56</v>
      </c>
      <c r="G9" s="85"/>
      <c r="H9" s="86"/>
      <c r="I9" s="82"/>
      <c r="J9" s="82"/>
      <c r="K9" s="82"/>
      <c r="L9" s="82"/>
      <c r="M9" s="82"/>
      <c r="N9" s="87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2013</v>
      </c>
      <c r="C10" s="27" t="s">
        <v>42</v>
      </c>
      <c r="D10" s="28" t="s">
        <v>58</v>
      </c>
      <c r="E10" s="27">
        <v>24</v>
      </c>
      <c r="F10" s="27">
        <v>1</v>
      </c>
      <c r="G10" s="27">
        <v>6</v>
      </c>
      <c r="H10" s="27">
        <v>4</v>
      </c>
      <c r="I10" s="27">
        <v>60</v>
      </c>
      <c r="J10" s="27">
        <v>11</v>
      </c>
      <c r="K10" s="27">
        <v>29</v>
      </c>
      <c r="L10" s="27">
        <v>13</v>
      </c>
      <c r="M10" s="27">
        <v>7</v>
      </c>
      <c r="N10" s="29">
        <v>0.41089999999999999</v>
      </c>
      <c r="O10" s="25"/>
      <c r="P10" s="27">
        <v>4</v>
      </c>
      <c r="Q10" s="27">
        <v>0</v>
      </c>
      <c r="R10" s="27">
        <v>1</v>
      </c>
      <c r="S10" s="27">
        <v>0</v>
      </c>
      <c r="T10" s="27">
        <v>7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68" t="s">
        <v>61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78</v>
      </c>
      <c r="F11" s="19">
        <f t="shared" ref="F11:M11" si="0">SUM(F4:F10)</f>
        <v>2</v>
      </c>
      <c r="G11" s="19">
        <f t="shared" si="0"/>
        <v>10</v>
      </c>
      <c r="H11" s="19">
        <f t="shared" si="0"/>
        <v>13</v>
      </c>
      <c r="I11" s="19">
        <f t="shared" si="0"/>
        <v>140</v>
      </c>
      <c r="J11" s="19">
        <f t="shared" si="0"/>
        <v>56</v>
      </c>
      <c r="K11" s="19">
        <f t="shared" si="0"/>
        <v>44</v>
      </c>
      <c r="L11" s="19">
        <f t="shared" si="0"/>
        <v>28</v>
      </c>
      <c r="M11" s="19">
        <f t="shared" si="0"/>
        <v>12</v>
      </c>
      <c r="N11" s="31">
        <v>0.30299999999999999</v>
      </c>
      <c r="O11" s="32">
        <f>SUM(O4:O8)</f>
        <v>0</v>
      </c>
      <c r="P11" s="19">
        <f t="shared" ref="P11:AE11" si="1">SUM(P4:P10)</f>
        <v>4</v>
      </c>
      <c r="Q11" s="19">
        <f t="shared" si="1"/>
        <v>0</v>
      </c>
      <c r="R11" s="19">
        <f t="shared" si="1"/>
        <v>1</v>
      </c>
      <c r="S11" s="19">
        <f t="shared" si="1"/>
        <v>0</v>
      </c>
      <c r="T11" s="19">
        <f t="shared" si="1"/>
        <v>7</v>
      </c>
      <c r="U11" s="19">
        <f t="shared" si="1"/>
        <v>14</v>
      </c>
      <c r="V11" s="19">
        <f t="shared" si="1"/>
        <v>0</v>
      </c>
      <c r="W11" s="19">
        <f t="shared" si="1"/>
        <v>3</v>
      </c>
      <c r="X11" s="19">
        <f t="shared" si="1"/>
        <v>1</v>
      </c>
      <c r="Y11" s="19">
        <f t="shared" si="1"/>
        <v>19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93.666666666666657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2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78</v>
      </c>
      <c r="F15" s="27">
        <f>PRODUCT(F11)</f>
        <v>2</v>
      </c>
      <c r="G15" s="27">
        <f>PRODUCT(G11)</f>
        <v>10</v>
      </c>
      <c r="H15" s="27">
        <f>PRODUCT(H11)</f>
        <v>13</v>
      </c>
      <c r="I15" s="27">
        <f>PRODUCT(I11)</f>
        <v>140</v>
      </c>
      <c r="J15" s="1"/>
      <c r="K15" s="45">
        <f>PRODUCT((F15+G15)/E15)</f>
        <v>0.15384615384615385</v>
      </c>
      <c r="L15" s="45">
        <f>PRODUCT(H15/E15)</f>
        <v>0.16666666666666666</v>
      </c>
      <c r="M15" s="45">
        <f>PRODUCT(I15/E15)</f>
        <v>1.7948717948717949</v>
      </c>
      <c r="N15" s="29">
        <f>PRODUCT(N11)</f>
        <v>0.30299999999999999</v>
      </c>
      <c r="O15" s="25">
        <f>PRODUCT(O11)</f>
        <v>0</v>
      </c>
      <c r="P15" s="46" t="s">
        <v>34</v>
      </c>
      <c r="Q15" s="47"/>
      <c r="R15" s="47"/>
      <c r="S15" s="48" t="s">
        <v>46</v>
      </c>
      <c r="T15" s="48"/>
      <c r="U15" s="48"/>
      <c r="V15" s="48"/>
      <c r="W15" s="48"/>
      <c r="X15" s="48"/>
      <c r="Y15" s="48"/>
      <c r="Z15" s="48"/>
      <c r="AA15" s="48"/>
      <c r="AB15" s="49"/>
      <c r="AC15" s="48"/>
      <c r="AD15" s="50" t="s">
        <v>39</v>
      </c>
      <c r="AE15" s="50"/>
      <c r="AF15" s="51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27">
        <f>PRODUCT(P11)</f>
        <v>4</v>
      </c>
      <c r="F16" s="27">
        <f>PRODUCT(Q11)</f>
        <v>0</v>
      </c>
      <c r="G16" s="27">
        <f>PRODUCT(R11)</f>
        <v>1</v>
      </c>
      <c r="H16" s="27">
        <f>PRODUCT(S11)</f>
        <v>0</v>
      </c>
      <c r="I16" s="27">
        <f>PRODUCT(T11)</f>
        <v>7</v>
      </c>
      <c r="J16" s="1"/>
      <c r="K16" s="45">
        <f>PRODUCT((F16+G16)/E16)</f>
        <v>0.25</v>
      </c>
      <c r="L16" s="45">
        <f>PRODUCT(H16/E16)</f>
        <v>0</v>
      </c>
      <c r="M16" s="45">
        <f>PRODUCT(I16/E16)</f>
        <v>1.75</v>
      </c>
      <c r="N16" s="29">
        <f>PRODUCT(I16/O16)</f>
        <v>0.35</v>
      </c>
      <c r="O16" s="25">
        <v>20</v>
      </c>
      <c r="P16" s="55" t="s">
        <v>35</v>
      </c>
      <c r="Q16" s="56"/>
      <c r="R16" s="56"/>
      <c r="S16" s="57" t="s">
        <v>47</v>
      </c>
      <c r="T16" s="57"/>
      <c r="U16" s="57"/>
      <c r="V16" s="57"/>
      <c r="W16" s="57"/>
      <c r="X16" s="57"/>
      <c r="Y16" s="57"/>
      <c r="Z16" s="57"/>
      <c r="AA16" s="57"/>
      <c r="AB16" s="58"/>
      <c r="AC16" s="57"/>
      <c r="AD16" s="59" t="s">
        <v>49</v>
      </c>
      <c r="AE16" s="59"/>
      <c r="AF16" s="60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1" t="s">
        <v>19</v>
      </c>
      <c r="C17" s="62"/>
      <c r="D17" s="63"/>
      <c r="E17" s="30">
        <f>PRODUCT(U11)</f>
        <v>14</v>
      </c>
      <c r="F17" s="30">
        <f>PRODUCT(V11)</f>
        <v>0</v>
      </c>
      <c r="G17" s="30">
        <f>PRODUCT(W11)</f>
        <v>3</v>
      </c>
      <c r="H17" s="30">
        <f>PRODUCT(X11)</f>
        <v>1</v>
      </c>
      <c r="I17" s="30">
        <f>PRODUCT(Y11)</f>
        <v>19</v>
      </c>
      <c r="J17" s="1"/>
      <c r="K17" s="64">
        <f>PRODUCT((F17+G17)/E17)</f>
        <v>0.21428571428571427</v>
      </c>
      <c r="L17" s="64">
        <f>PRODUCT(H17/E17)</f>
        <v>7.1428571428571425E-2</v>
      </c>
      <c r="M17" s="64">
        <f>PRODUCT(I17/E17)</f>
        <v>1.3571428571428572</v>
      </c>
      <c r="N17" s="65">
        <v>0.25</v>
      </c>
      <c r="O17" s="25">
        <v>0</v>
      </c>
      <c r="P17" s="55" t="s">
        <v>36</v>
      </c>
      <c r="Q17" s="56"/>
      <c r="R17" s="56"/>
      <c r="S17" s="57" t="s">
        <v>48</v>
      </c>
      <c r="T17" s="57"/>
      <c r="U17" s="57"/>
      <c r="V17" s="57"/>
      <c r="W17" s="57"/>
      <c r="X17" s="57"/>
      <c r="Y17" s="57"/>
      <c r="Z17" s="57"/>
      <c r="AA17" s="57"/>
      <c r="AB17" s="58"/>
      <c r="AC17" s="57"/>
      <c r="AD17" s="59" t="s">
        <v>50</v>
      </c>
      <c r="AE17" s="59"/>
      <c r="AF17" s="60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6" t="s">
        <v>20</v>
      </c>
      <c r="C18" s="67"/>
      <c r="D18" s="68"/>
      <c r="E18" s="19">
        <f>SUM(E15:E17)</f>
        <v>96</v>
      </c>
      <c r="F18" s="19">
        <f>SUM(F15:F17)</f>
        <v>2</v>
      </c>
      <c r="G18" s="19">
        <f>SUM(G15:G17)</f>
        <v>14</v>
      </c>
      <c r="H18" s="19">
        <f>SUM(H15:H17)</f>
        <v>14</v>
      </c>
      <c r="I18" s="19">
        <f>SUM(I15:I17)</f>
        <v>166</v>
      </c>
      <c r="J18" s="1"/>
      <c r="K18" s="69">
        <f>PRODUCT((F18+G18)/E18)</f>
        <v>0.16666666666666666</v>
      </c>
      <c r="L18" s="69">
        <f>PRODUCT(H18/E18)</f>
        <v>0.14583333333333334</v>
      </c>
      <c r="M18" s="69">
        <f>PRODUCT(I18/E18)</f>
        <v>1.7291666666666667</v>
      </c>
      <c r="N18" s="31">
        <v>0.29699999999999999</v>
      </c>
      <c r="O18" s="25">
        <f>SUM(O15:O17)</f>
        <v>20</v>
      </c>
      <c r="P18" s="70" t="s">
        <v>37</v>
      </c>
      <c r="Q18" s="71"/>
      <c r="R18" s="71"/>
      <c r="S18" s="72" t="s">
        <v>47</v>
      </c>
      <c r="T18" s="72"/>
      <c r="U18" s="72"/>
      <c r="V18" s="72"/>
      <c r="W18" s="72"/>
      <c r="X18" s="72"/>
      <c r="Y18" s="72"/>
      <c r="Z18" s="72"/>
      <c r="AA18" s="72"/>
      <c r="AB18" s="73"/>
      <c r="AC18" s="72"/>
      <c r="AD18" s="74" t="s">
        <v>49</v>
      </c>
      <c r="AE18" s="74"/>
      <c r="AF18" s="75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6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54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6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62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6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59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6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6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6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6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6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6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7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76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76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76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76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6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6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6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6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6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6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6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6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6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6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6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6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6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6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6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8" t="s">
        <v>64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6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41</v>
      </c>
      <c r="C2" s="4" t="s">
        <v>60</v>
      </c>
      <c r="D2" s="12"/>
      <c r="E2" s="12"/>
      <c r="F2" s="92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65</v>
      </c>
      <c r="C3" s="23" t="s">
        <v>66</v>
      </c>
      <c r="D3" s="95" t="s">
        <v>67</v>
      </c>
      <c r="E3" s="96" t="s">
        <v>1</v>
      </c>
      <c r="F3" s="25"/>
      <c r="G3" s="97" t="s">
        <v>68</v>
      </c>
      <c r="H3" s="98" t="s">
        <v>69</v>
      </c>
      <c r="I3" s="98" t="s">
        <v>31</v>
      </c>
      <c r="J3" s="18" t="s">
        <v>70</v>
      </c>
      <c r="K3" s="99" t="s">
        <v>71</v>
      </c>
      <c r="L3" s="99" t="s">
        <v>72</v>
      </c>
      <c r="M3" s="97" t="s">
        <v>73</v>
      </c>
      <c r="N3" s="97" t="s">
        <v>30</v>
      </c>
      <c r="O3" s="98" t="s">
        <v>74</v>
      </c>
      <c r="P3" s="97" t="s">
        <v>69</v>
      </c>
      <c r="Q3" s="97" t="s">
        <v>3</v>
      </c>
      <c r="R3" s="97">
        <v>1</v>
      </c>
      <c r="S3" s="97">
        <v>2</v>
      </c>
      <c r="T3" s="97">
        <v>3</v>
      </c>
      <c r="U3" s="97" t="s">
        <v>75</v>
      </c>
      <c r="V3" s="18" t="s">
        <v>21</v>
      </c>
      <c r="W3" s="17" t="s">
        <v>76</v>
      </c>
      <c r="X3" s="17" t="s">
        <v>77</v>
      </c>
      <c r="Y3" s="91"/>
      <c r="Z3" s="91"/>
      <c r="AA3" s="91"/>
      <c r="AB3" s="91"/>
      <c r="AC3" s="91"/>
      <c r="AD3" s="91"/>
    </row>
    <row r="4" spans="1:30" x14ac:dyDescent="0.25">
      <c r="A4" s="9"/>
      <c r="B4" s="107" t="s">
        <v>78</v>
      </c>
      <c r="C4" s="108" t="s">
        <v>82</v>
      </c>
      <c r="D4" s="107" t="s">
        <v>79</v>
      </c>
      <c r="E4" s="109" t="s">
        <v>58</v>
      </c>
      <c r="F4" s="119"/>
      <c r="G4" s="110"/>
      <c r="H4" s="110"/>
      <c r="I4" s="110">
        <v>1</v>
      </c>
      <c r="J4" s="110" t="s">
        <v>80</v>
      </c>
      <c r="K4" s="110">
        <v>3</v>
      </c>
      <c r="L4" s="110"/>
      <c r="M4" s="110">
        <v>1</v>
      </c>
      <c r="N4" s="110"/>
      <c r="O4" s="110"/>
      <c r="P4" s="110"/>
      <c r="Q4" s="120" t="s">
        <v>83</v>
      </c>
      <c r="R4" s="120" t="s">
        <v>84</v>
      </c>
      <c r="S4" s="120" t="s">
        <v>85</v>
      </c>
      <c r="T4" s="120" t="s">
        <v>86</v>
      </c>
      <c r="U4" s="120"/>
      <c r="V4" s="111">
        <v>0.44400000000000001</v>
      </c>
      <c r="W4" s="107" t="s">
        <v>81</v>
      </c>
      <c r="X4" s="110">
        <v>1016</v>
      </c>
      <c r="Y4" s="91"/>
      <c r="Z4" s="91"/>
      <c r="AA4" s="91"/>
      <c r="AB4" s="91"/>
      <c r="AC4" s="91"/>
      <c r="AD4" s="91"/>
    </row>
    <row r="5" spans="1:30" x14ac:dyDescent="0.25">
      <c r="A5" s="24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91"/>
      <c r="Z5" s="91"/>
      <c r="AA5" s="91"/>
      <c r="AB5" s="91"/>
      <c r="AC5" s="91"/>
      <c r="AD5" s="91"/>
    </row>
    <row r="6" spans="1:30" x14ac:dyDescent="0.25">
      <c r="A6" s="24"/>
      <c r="B6" s="100"/>
      <c r="C6" s="1"/>
      <c r="D6" s="100"/>
      <c r="E6" s="10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0"/>
      <c r="C7" s="1"/>
      <c r="D7" s="100"/>
      <c r="E7" s="10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2019-01-24T20:25:12Z</dcterms:modified>
</cp:coreProperties>
</file>